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2026\Đột xuất\Nguyễn Gia Bồng\nguyễn gia bồng\"/>
    </mc:Choice>
  </mc:AlternateContent>
  <xr:revisionPtr revIDLastSave="0" documentId="13_ncr:1_{C2277480-8AAB-4064-955F-2070CC05DA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ổng hợp" sheetId="6" r:id="rId1"/>
  </sheets>
  <definedNames>
    <definedName name="_xlnm._FilterDatabase" localSheetId="0" hidden="1">'Tổng hợp'!$A$1:$E$65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3" i="6" l="1"/>
  <c r="D39" i="6" l="1"/>
  <c r="D40" i="6"/>
  <c r="D21" i="6"/>
  <c r="D8" i="6" l="1"/>
  <c r="D16" i="6" l="1"/>
  <c r="D63" i="6"/>
  <c r="D48" i="6"/>
  <c r="D54" i="6"/>
  <c r="D55" i="6"/>
  <c r="D52" i="6"/>
  <c r="D53" i="6"/>
  <c r="D45" i="6"/>
  <c r="D18" i="6"/>
  <c r="A40" i="6"/>
  <c r="D3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thulv</author>
  </authors>
  <commentList>
    <comment ref="A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thulv:</t>
        </r>
        <r>
          <rPr>
            <sz val="9"/>
            <color indexed="81"/>
            <rFont val="Tahoma"/>
            <family val="2"/>
          </rPr>
          <t xml:space="preserve">
Tên tang vật
Độ dài tối đa: 2000
</t>
        </r>
        <r>
          <rPr>
            <b/>
            <sz val="9"/>
            <color indexed="81"/>
            <rFont val="Tahoma"/>
            <family val="2"/>
          </rPr>
          <t>(bắt buộc)</t>
        </r>
      </text>
    </comment>
    <comment ref="B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thulv:</t>
        </r>
        <r>
          <rPr>
            <sz val="9"/>
            <color indexed="81"/>
            <rFont val="Tahoma"/>
            <family val="2"/>
          </rPr>
          <t xml:space="preserve">
Độ dài tối đa: 2000</t>
        </r>
      </text>
    </comment>
    <comment ref="C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thulv:</t>
        </r>
        <r>
          <rPr>
            <sz val="9"/>
            <color indexed="81"/>
            <rFont val="Tahoma"/>
            <family val="2"/>
          </rPr>
          <t xml:space="preserve">
Độ dài tối đa: 50
</t>
        </r>
        <r>
          <rPr>
            <b/>
            <sz val="9"/>
            <color indexed="81"/>
            <rFont val="Tahoma"/>
            <family val="2"/>
          </rPr>
          <t>(bắt buộc)</t>
        </r>
      </text>
    </comment>
    <comment ref="D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thulv:</t>
        </r>
        <r>
          <rPr>
            <sz val="9"/>
            <color indexed="81"/>
            <rFont val="Tahoma"/>
            <family val="2"/>
          </rPr>
          <t xml:space="preserve">
Số lượng hàng hóa
</t>
        </r>
        <r>
          <rPr>
            <b/>
            <sz val="9"/>
            <color indexed="81"/>
            <rFont val="Tahoma"/>
            <family val="2"/>
          </rPr>
          <t>(bắt buộc)</t>
        </r>
      </text>
    </comment>
    <comment ref="E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thulv:</t>
        </r>
        <r>
          <rPr>
            <sz val="9"/>
            <color indexed="81"/>
            <rFont val="Tahoma"/>
            <family val="2"/>
          </rPr>
          <t xml:space="preserve">
Tình trạng hàng hóa
Độ dài tối đa: 2000
</t>
        </r>
        <r>
          <rPr>
            <b/>
            <sz val="9"/>
            <color indexed="81"/>
            <rFont val="Tahoma"/>
            <family val="2"/>
          </rPr>
          <t>(Bắt buộc)</t>
        </r>
      </text>
    </comment>
  </commentList>
</comments>
</file>

<file path=xl/sharedStrings.xml><?xml version="1.0" encoding="utf-8"?>
<sst xmlns="http://schemas.openxmlformats.org/spreadsheetml/2006/main" count="289" uniqueCount="113">
  <si>
    <t>Tên hàng hóa, tang vật</t>
  </si>
  <si>
    <t>Chủng loại/nhãn hiệu/xuất xứ</t>
  </si>
  <si>
    <t>Đơn vị tính</t>
  </si>
  <si>
    <t>Số lượng</t>
  </si>
  <si>
    <t>Tình trạng</t>
  </si>
  <si>
    <t>cái</t>
  </si>
  <si>
    <t>hộp</t>
  </si>
  <si>
    <t>Kem bôi cổ</t>
  </si>
  <si>
    <t>Mặt nạ mắt</t>
  </si>
  <si>
    <t>Sữa rửa mặt trắng da</t>
  </si>
  <si>
    <t>Kem dưỡng tóc</t>
  </si>
  <si>
    <t xml:space="preserve">Kem nền </t>
  </si>
  <si>
    <t>Chống nắng</t>
  </si>
  <si>
    <t>Xà phòng gội đầu</t>
  </si>
  <si>
    <t>Máy tính bảng</t>
  </si>
  <si>
    <t>Máy sấy tóc các loại</t>
  </si>
  <si>
    <t>thùng</t>
  </si>
  <si>
    <t>Túi xách các loại</t>
  </si>
  <si>
    <t>Ví các loại</t>
  </si>
  <si>
    <t>Két sắt mini</t>
  </si>
  <si>
    <t>Mặt nạ</t>
  </si>
  <si>
    <t>Túi xách</t>
  </si>
  <si>
    <t>Kính mắt</t>
  </si>
  <si>
    <t>lọ</t>
  </si>
  <si>
    <t>Dép sục màu đen</t>
  </si>
  <si>
    <t>đôi</t>
  </si>
  <si>
    <t>Áo lót phụ nữ</t>
  </si>
  <si>
    <t>Cái</t>
  </si>
  <si>
    <t>Sản phẩm chăm sóc da 100ml</t>
  </si>
  <si>
    <t>Sản phẩm chăm sóc da 20 ml</t>
  </si>
  <si>
    <t>Sản phẩm chăm sóc da 50g</t>
  </si>
  <si>
    <t>Sản phẩm chăm sóc da 100 g</t>
  </si>
  <si>
    <t>Tủ đồ chơi súng nước điện</t>
  </si>
  <si>
    <t>tủ</t>
  </si>
  <si>
    <t>bộ</t>
  </si>
  <si>
    <t>Phụ kiện thoát nước</t>
  </si>
  <si>
    <t>chiếc</t>
  </si>
  <si>
    <t>Phụ kiện máy tính</t>
  </si>
  <si>
    <t>Gioăng cao su chèn cửa</t>
  </si>
  <si>
    <t>Tông đơ cắt tóc</t>
  </si>
  <si>
    <t>Dụng cụ matxa cầm tay</t>
  </si>
  <si>
    <t>Áo thun</t>
  </si>
  <si>
    <t>Đồng hồ báo thức</t>
  </si>
  <si>
    <t>Tạ tay 2kg</t>
  </si>
  <si>
    <t>Tạ tay 1kg</t>
  </si>
  <si>
    <t>Tạ tay 6kg</t>
  </si>
  <si>
    <t>Tạ tay 3kg</t>
  </si>
  <si>
    <t>Kem dưỡng da</t>
  </si>
  <si>
    <t>Cát vệ sinh</t>
  </si>
  <si>
    <t>Viên dán bụng ngải cứu</t>
  </si>
  <si>
    <t>Dây sạc điện thoại</t>
  </si>
  <si>
    <t>Giá đỡ ĐT Xe máy</t>
  </si>
  <si>
    <t>Bình nước trẻ con</t>
  </si>
  <si>
    <t>chai</t>
  </si>
  <si>
    <t>Dầu gội đầu</t>
  </si>
  <si>
    <t>Quần lót nữ</t>
  </si>
  <si>
    <t>Áo lót nữ</t>
  </si>
  <si>
    <t>Mỹ phẩm các loại</t>
  </si>
  <si>
    <t>Serum dưỡng da Teashell</t>
  </si>
  <si>
    <t>Light Luxury, chưa xác định được nguồn gốc xuất xứ</t>
  </si>
  <si>
    <t>chưa xác định được nguồn gốc xuất xứ</t>
  </si>
  <si>
    <t>Fashion, chưa xác định được nguồn gốc xuất xứ</t>
  </si>
  <si>
    <t>ASAMOKA, chưa xác định được nguồn gốc xuất xứ</t>
  </si>
  <si>
    <t>Collogen Sadoer, chưa xác định được nguồn gốc xuất xứ</t>
  </si>
  <si>
    <t>LancerKing, chưa xác định được nguồn gốc xuất xứ</t>
  </si>
  <si>
    <t>Yiruoyi, chưa xác định được nguồn gốc xuất xứ</t>
  </si>
  <si>
    <t>ChinFu, chưa xác định được nguồn gốc xuất xứ</t>
  </si>
  <si>
    <t>Sadoer, chưa xác định được nguồn gốc xuất xứ</t>
  </si>
  <si>
    <t>Pusun PT, chưa xác định được nguồn gốc xuất xứ</t>
  </si>
  <si>
    <t>Niumo, chưa xác định được nguồn gốc xuất xứ</t>
  </si>
  <si>
    <t>Charmix, chưa xác định được nguồn gốc xuất xứ</t>
  </si>
  <si>
    <t>Laveuve, chưa xác định được nguồn gốc xuất xứ</t>
  </si>
  <si>
    <t>Veecci, chưa xác định được nguồn gốc xuất xứ</t>
  </si>
  <si>
    <t>Trivo, chưa xác định được nguồn gốc xuất xứ</t>
  </si>
  <si>
    <t>Nature, chưa xác định được nguồn gốc xuất xứ</t>
  </si>
  <si>
    <t>Máy xay cầm tay các loại</t>
  </si>
  <si>
    <t>Tinh dầu 500ml</t>
  </si>
  <si>
    <t>Chai</t>
  </si>
  <si>
    <t>Bình giữ nhiệt các loại</t>
  </si>
  <si>
    <t>Tai nghe dây</t>
  </si>
  <si>
    <t>Bình sữa các loại</t>
  </si>
  <si>
    <t>Kem dưỡng thể</t>
  </si>
  <si>
    <t>Daybody, chưa xác định được nguồn gốc xuất xứ</t>
  </si>
  <si>
    <t>Xe ô tô đồ chơi trẻ em</t>
  </si>
  <si>
    <t>Sản phẩm trang điểm</t>
  </si>
  <si>
    <t>Bottle, chưa xác định được nguồn gốc xuất xứ</t>
  </si>
  <si>
    <t xml:space="preserve">Nhãn hiệu Acechace, chưa xác định được nguồn gốc xuất xứ </t>
  </si>
  <si>
    <t>hàng chưa qua sử dụng</t>
  </si>
  <si>
    <t>Balo các loại</t>
  </si>
  <si>
    <t>Bể bơi bơm hơi</t>
  </si>
  <si>
    <t xml:space="preserve">Củ sạc điện thoại </t>
  </si>
  <si>
    <t>Anker, chưa xác định được nguồn gốc xuất xứ</t>
  </si>
  <si>
    <t>Giầy các loại</t>
  </si>
  <si>
    <t>Nhãn hiệu LVFEI, chưa xác định được nguồn gốc xuất xứ</t>
  </si>
  <si>
    <t xml:space="preserve">Máy bắn bóng </t>
  </si>
  <si>
    <t>Jingchunmimi, chưa xác định được nguồn gốc xuất xứ</t>
  </si>
  <si>
    <t xml:space="preserve"> Wekome, chưa xác định được nguồn gốc xuất xứ</t>
  </si>
  <si>
    <t>JingpinPiJu, chưa xác định được nguồn gốc xuất xứ</t>
  </si>
  <si>
    <t>Dép các loại</t>
  </si>
  <si>
    <t>Đôi</t>
  </si>
  <si>
    <t>WeKome, chưa xác định được nguồn gốc xuất xứ</t>
  </si>
  <si>
    <t xml:space="preserve">Kem đánh răng </t>
  </si>
  <si>
    <t>Josmaan, chưa xác định được nguồn gốc xuất xứ</t>
  </si>
  <si>
    <t>Kem dưỡng da dạng bọt</t>
  </si>
  <si>
    <t>Hộp</t>
  </si>
  <si>
    <t>Lọ</t>
  </si>
  <si>
    <t>Kem chống nắng</t>
  </si>
  <si>
    <t xml:space="preserve">Lăn nách vitamin C </t>
  </si>
  <si>
    <t>CO-E chưa xác định được nguồn gốc xuất xứ</t>
  </si>
  <si>
    <t>Dụng cụ matxa chân</t>
  </si>
  <si>
    <t>Dao cạo râu</t>
  </si>
  <si>
    <t>Bộ điều khiển sạc năng lượng mặt trời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</si>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</sst>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name val="Calibri"/>
      <family val="2"/>
    </font>
    <font>
      <b/>
      <sz val="11"/>
      <color theme="1"/>
      <name val="Arial"/>
      <family val="2"/>
      <charset val="163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2"/>
      <color rgb="FF333333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165" fontId="2" fillId="2" borderId="1" xfId="1" applyNumberFormat="1" applyFont="1" applyFill="1" applyBorder="1" applyAlignment="1">
      <alignment vertical="center" wrapText="1"/>
    </xf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/>
    <xf numFmtId="165" fontId="0" fillId="2" borderId="0" xfId="1" applyNumberFormat="1" applyFont="1" applyFill="1"/>
    <xf numFmtId="0" fontId="2" fillId="2" borderId="0" xfId="0" applyFont="1" applyFill="1"/>
    <xf numFmtId="0" fontId="8" fillId="2" borderId="0" xfId="0" applyFont="1" applyFill="1"/>
    <xf numFmtId="0" fontId="9" fillId="2" borderId="1" xfId="0" applyFont="1" applyFill="1" applyBorder="1" applyAlignment="1">
      <alignment horizontal="center"/>
    </xf>
    <xf numFmtId="165" fontId="9" fillId="2" borderId="2" xfId="1" applyNumberFormat="1" applyFont="1" applyFill="1" applyBorder="1" applyAlignment="1"/>
    <xf numFmtId="165" fontId="9" fillId="2" borderId="3" xfId="1" applyNumberFormat="1" applyFont="1" applyFill="1" applyBorder="1" applyAlignment="1"/>
    <xf numFmtId="0" fontId="10" fillId="2" borderId="1" xfId="0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wrapText="1"/>
    </xf>
    <xf numFmtId="165" fontId="10" fillId="2" borderId="1" xfId="1" applyNumberFormat="1" applyFont="1" applyFill="1" applyBorder="1" applyAlignment="1">
      <alignment horizontal="center" wrapText="1"/>
    </xf>
    <xf numFmtId="0" fontId="7" fillId="2" borderId="0" xfId="0" applyFont="1" applyFill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zoomScaleNormal="100" workbookViewId="0">
      <selection activeCell="D2" sqref="D2"/>
    </sheetView>
  </sheetViews>
  <sheetFormatPr defaultColWidth="8.875" defaultRowHeight="14.25" x14ac:dyDescent="0.2"/>
  <cols>
    <col min="1" max="1" width="23.25" style="2" customWidth="1"/>
    <col min="2" max="2" width="17.5" style="2" customWidth="1"/>
    <col min="3" max="3" width="8.125" style="2" customWidth="1"/>
    <col min="4" max="4" width="11" style="12" customWidth="1"/>
    <col min="5" max="5" width="19.625" style="2" customWidth="1"/>
    <col min="6" max="16384" width="8.875" style="2"/>
  </cols>
  <sheetData>
    <row r="1" spans="1:5" s="21" customFormat="1" ht="31.5" x14ac:dyDescent="0.25">
      <c r="A1" s="18" t="s">
        <v>0</v>
      </c>
      <c r="B1" s="19" t="s">
        <v>1</v>
      </c>
      <c r="C1" s="19" t="s">
        <v>2</v>
      </c>
      <c r="D1" s="20" t="s">
        <v>3</v>
      </c>
      <c r="E1" s="19" t="s">
        <v>4</v>
      </c>
    </row>
    <row r="2" spans="1:5" s="4" customFormat="1" ht="47.25" x14ac:dyDescent="0.25">
      <c r="A2" s="6" t="s">
        <v>56</v>
      </c>
      <c r="B2" s="8" t="s">
        <v>59</v>
      </c>
      <c r="C2" s="10" t="s">
        <v>5</v>
      </c>
      <c r="D2" s="11">
        <v>1200</v>
      </c>
      <c r="E2" s="9" t="s">
        <v>87</v>
      </c>
    </row>
    <row r="3" spans="1:5" ht="31.5" x14ac:dyDescent="0.25">
      <c r="A3" s="5" t="s">
        <v>26</v>
      </c>
      <c r="B3" s="5" t="s">
        <v>60</v>
      </c>
      <c r="C3" s="3" t="s">
        <v>36</v>
      </c>
      <c r="D3" s="1">
        <v>1500</v>
      </c>
      <c r="E3" s="9" t="s">
        <v>87</v>
      </c>
    </row>
    <row r="4" spans="1:5" ht="33.6" customHeight="1" x14ac:dyDescent="0.25">
      <c r="A4" s="6" t="s">
        <v>41</v>
      </c>
      <c r="B4" s="8" t="s">
        <v>60</v>
      </c>
      <c r="C4" s="10" t="s">
        <v>5</v>
      </c>
      <c r="D4" s="1">
        <v>100</v>
      </c>
      <c r="E4" s="9" t="s">
        <v>87</v>
      </c>
    </row>
    <row r="5" spans="1:5" ht="31.5" x14ac:dyDescent="0.25">
      <c r="A5" s="6" t="s">
        <v>88</v>
      </c>
      <c r="B5" s="5" t="s">
        <v>60</v>
      </c>
      <c r="C5" s="10" t="s">
        <v>5</v>
      </c>
      <c r="D5" s="11">
        <v>100</v>
      </c>
      <c r="E5" s="9" t="s">
        <v>87</v>
      </c>
    </row>
    <row r="6" spans="1:5" ht="31.5" x14ac:dyDescent="0.25">
      <c r="A6" s="5" t="s">
        <v>89</v>
      </c>
      <c r="B6" s="5" t="s">
        <v>60</v>
      </c>
      <c r="C6" s="3" t="s">
        <v>5</v>
      </c>
      <c r="D6" s="1">
        <v>125</v>
      </c>
      <c r="E6" s="9" t="s">
        <v>87</v>
      </c>
    </row>
    <row r="7" spans="1:5" ht="31.5" x14ac:dyDescent="0.25">
      <c r="A7" s="6" t="s">
        <v>52</v>
      </c>
      <c r="B7" s="8" t="s">
        <v>85</v>
      </c>
      <c r="C7" s="10" t="s">
        <v>5</v>
      </c>
      <c r="D7" s="11">
        <v>360</v>
      </c>
      <c r="E7" s="9" t="s">
        <v>87</v>
      </c>
    </row>
    <row r="8" spans="1:5" ht="31.5" x14ac:dyDescent="0.25">
      <c r="A8" s="6" t="s">
        <v>78</v>
      </c>
      <c r="B8" s="8" t="s">
        <v>60</v>
      </c>
      <c r="C8" s="10" t="s">
        <v>5</v>
      </c>
      <c r="D8" s="11">
        <f>100*4+30*6+50*6</f>
        <v>880</v>
      </c>
      <c r="E8" s="9" t="s">
        <v>87</v>
      </c>
    </row>
    <row r="9" spans="1:5" ht="31.5" x14ac:dyDescent="0.25">
      <c r="A9" s="6" t="s">
        <v>80</v>
      </c>
      <c r="B9" s="8" t="s">
        <v>60</v>
      </c>
      <c r="C9" s="10" t="s">
        <v>5</v>
      </c>
      <c r="D9" s="11">
        <v>400</v>
      </c>
      <c r="E9" s="9" t="s">
        <v>87</v>
      </c>
    </row>
    <row r="10" spans="1:5" ht="48.6" customHeight="1" x14ac:dyDescent="0.25">
      <c r="A10" s="7" t="s">
        <v>111</v>
      </c>
      <c r="B10" s="5" t="s">
        <v>60</v>
      </c>
      <c r="C10" s="3" t="s">
        <v>34</v>
      </c>
      <c r="D10" s="1">
        <v>50</v>
      </c>
      <c r="E10" s="9" t="s">
        <v>87</v>
      </c>
    </row>
    <row r="11" spans="1:5" ht="31.5" x14ac:dyDescent="0.25">
      <c r="A11" s="6" t="s">
        <v>48</v>
      </c>
      <c r="B11" s="5" t="s">
        <v>60</v>
      </c>
      <c r="C11" s="10" t="s">
        <v>16</v>
      </c>
      <c r="D11" s="11">
        <v>170</v>
      </c>
      <c r="E11" s="9" t="s">
        <v>87</v>
      </c>
    </row>
    <row r="12" spans="1:5" ht="31.5" x14ac:dyDescent="0.25">
      <c r="A12" s="6" t="s">
        <v>90</v>
      </c>
      <c r="B12" s="5" t="s">
        <v>91</v>
      </c>
      <c r="C12" s="10" t="s">
        <v>5</v>
      </c>
      <c r="D12" s="11">
        <v>400</v>
      </c>
      <c r="E12" s="9" t="s">
        <v>87</v>
      </c>
    </row>
    <row r="13" spans="1:5" ht="47.25" x14ac:dyDescent="0.25">
      <c r="A13" s="5" t="s">
        <v>12</v>
      </c>
      <c r="B13" s="6" t="s">
        <v>64</v>
      </c>
      <c r="C13" s="3" t="s">
        <v>6</v>
      </c>
      <c r="D13" s="1">
        <v>270</v>
      </c>
      <c r="E13" s="9" t="s">
        <v>87</v>
      </c>
    </row>
    <row r="14" spans="1:5" ht="47.25" x14ac:dyDescent="0.25">
      <c r="A14" s="7" t="s">
        <v>12</v>
      </c>
      <c r="B14" s="6" t="s">
        <v>63</v>
      </c>
      <c r="C14" s="3" t="s">
        <v>6</v>
      </c>
      <c r="D14" s="1">
        <v>270</v>
      </c>
      <c r="E14" s="9" t="s">
        <v>87</v>
      </c>
    </row>
    <row r="15" spans="1:5" ht="31.5" x14ac:dyDescent="0.25">
      <c r="A15" s="6" t="s">
        <v>110</v>
      </c>
      <c r="B15" s="5" t="s">
        <v>60</v>
      </c>
      <c r="C15" s="10" t="s">
        <v>5</v>
      </c>
      <c r="D15" s="1">
        <v>50</v>
      </c>
      <c r="E15" s="9" t="s">
        <v>87</v>
      </c>
    </row>
    <row r="16" spans="1:5" ht="47.25" x14ac:dyDescent="0.25">
      <c r="A16" s="6" t="s">
        <v>54</v>
      </c>
      <c r="B16" s="8" t="s">
        <v>62</v>
      </c>
      <c r="C16" s="10" t="s">
        <v>53</v>
      </c>
      <c r="D16" s="11">
        <f>60*24+100*24+(24+24+24)*24</f>
        <v>5568</v>
      </c>
      <c r="E16" s="9" t="s">
        <v>87</v>
      </c>
    </row>
    <row r="17" spans="1:5" ht="31.5" x14ac:dyDescent="0.25">
      <c r="A17" s="6" t="s">
        <v>50</v>
      </c>
      <c r="B17" s="5" t="s">
        <v>91</v>
      </c>
      <c r="C17" s="10" t="s">
        <v>5</v>
      </c>
      <c r="D17" s="11">
        <v>150</v>
      </c>
      <c r="E17" s="9" t="s">
        <v>87</v>
      </c>
    </row>
    <row r="18" spans="1:5" ht="31.5" x14ac:dyDescent="0.25">
      <c r="A18" s="5" t="s">
        <v>24</v>
      </c>
      <c r="B18" s="5" t="s">
        <v>61</v>
      </c>
      <c r="C18" s="3" t="s">
        <v>25</v>
      </c>
      <c r="D18" s="1">
        <f>28*25</f>
        <v>700</v>
      </c>
      <c r="E18" s="9" t="s">
        <v>87</v>
      </c>
    </row>
    <row r="19" spans="1:5" ht="31.5" x14ac:dyDescent="0.25">
      <c r="A19" s="6" t="s">
        <v>40</v>
      </c>
      <c r="B19" s="5" t="s">
        <v>60</v>
      </c>
      <c r="C19" s="10" t="s">
        <v>5</v>
      </c>
      <c r="D19" s="1">
        <v>90</v>
      </c>
      <c r="E19" s="9" t="s">
        <v>87</v>
      </c>
    </row>
    <row r="20" spans="1:5" ht="31.5" x14ac:dyDescent="0.25">
      <c r="A20" s="6" t="s">
        <v>42</v>
      </c>
      <c r="B20" s="5" t="s">
        <v>60</v>
      </c>
      <c r="C20" s="10" t="s">
        <v>5</v>
      </c>
      <c r="D20" s="1">
        <v>20</v>
      </c>
      <c r="E20" s="9" t="s">
        <v>87</v>
      </c>
    </row>
    <row r="21" spans="1:5" ht="31.5" x14ac:dyDescent="0.25">
      <c r="A21" s="6" t="s">
        <v>51</v>
      </c>
      <c r="B21" s="5" t="s">
        <v>60</v>
      </c>
      <c r="C21" s="10" t="s">
        <v>36</v>
      </c>
      <c r="D21" s="11">
        <f>120 +450</f>
        <v>570</v>
      </c>
      <c r="E21" s="9" t="s">
        <v>87</v>
      </c>
    </row>
    <row r="22" spans="1:5" ht="31.5" x14ac:dyDescent="0.25">
      <c r="A22" s="6" t="s">
        <v>92</v>
      </c>
      <c r="B22" s="5" t="s">
        <v>60</v>
      </c>
      <c r="C22" s="10" t="s">
        <v>25</v>
      </c>
      <c r="D22" s="11">
        <v>3270</v>
      </c>
      <c r="E22" s="9" t="s">
        <v>87</v>
      </c>
    </row>
    <row r="23" spans="1:5" ht="31.5" x14ac:dyDescent="0.25">
      <c r="A23" s="6" t="s">
        <v>38</v>
      </c>
      <c r="B23" s="5" t="s">
        <v>60</v>
      </c>
      <c r="C23" s="10" t="s">
        <v>5</v>
      </c>
      <c r="D23" s="1">
        <v>60</v>
      </c>
      <c r="E23" s="9" t="s">
        <v>87</v>
      </c>
    </row>
    <row r="24" spans="1:5" ht="48" customHeight="1" x14ac:dyDescent="0.25">
      <c r="A24" s="8" t="s">
        <v>7</v>
      </c>
      <c r="B24" s="5" t="s">
        <v>93</v>
      </c>
      <c r="C24" s="3" t="s">
        <v>6</v>
      </c>
      <c r="D24" s="1">
        <v>1470</v>
      </c>
      <c r="E24" s="9" t="s">
        <v>87</v>
      </c>
    </row>
    <row r="25" spans="1:5" ht="31.5" x14ac:dyDescent="0.25">
      <c r="A25" s="5" t="s">
        <v>10</v>
      </c>
      <c r="B25" s="5" t="s">
        <v>60</v>
      </c>
      <c r="C25" s="3" t="s">
        <v>6</v>
      </c>
      <c r="D25" s="1">
        <v>70</v>
      </c>
      <c r="E25" s="9" t="s">
        <v>87</v>
      </c>
    </row>
    <row r="26" spans="1:5" ht="31.5" x14ac:dyDescent="0.25">
      <c r="A26" s="6" t="s">
        <v>47</v>
      </c>
      <c r="B26" s="8" t="s">
        <v>65</v>
      </c>
      <c r="C26" s="10" t="s">
        <v>6</v>
      </c>
      <c r="D26" s="11">
        <v>10200</v>
      </c>
      <c r="E26" s="9" t="s">
        <v>87</v>
      </c>
    </row>
    <row r="27" spans="1:5" ht="31.5" x14ac:dyDescent="0.25">
      <c r="A27" s="6" t="s">
        <v>81</v>
      </c>
      <c r="B27" s="8" t="s">
        <v>82</v>
      </c>
      <c r="C27" s="10" t="s">
        <v>6</v>
      </c>
      <c r="D27" s="11">
        <v>4900</v>
      </c>
      <c r="E27" s="9" t="s">
        <v>87</v>
      </c>
    </row>
    <row r="28" spans="1:5" ht="31.5" x14ac:dyDescent="0.25">
      <c r="A28" s="5" t="s">
        <v>10</v>
      </c>
      <c r="B28" s="6" t="s">
        <v>66</v>
      </c>
      <c r="C28" s="3" t="s">
        <v>6</v>
      </c>
      <c r="D28" s="1">
        <v>140</v>
      </c>
      <c r="E28" s="9" t="s">
        <v>87</v>
      </c>
    </row>
    <row r="29" spans="1:5" ht="31.5" x14ac:dyDescent="0.25">
      <c r="A29" s="5" t="s">
        <v>11</v>
      </c>
      <c r="B29" s="6" t="s">
        <v>67</v>
      </c>
      <c r="C29" s="3" t="s">
        <v>6</v>
      </c>
      <c r="D29" s="1">
        <v>90</v>
      </c>
      <c r="E29" s="9" t="s">
        <v>87</v>
      </c>
    </row>
    <row r="30" spans="1:5" ht="31.35" customHeight="1" x14ac:dyDescent="0.25">
      <c r="A30" s="6" t="s">
        <v>19</v>
      </c>
      <c r="B30" s="5" t="s">
        <v>60</v>
      </c>
      <c r="C30" s="10" t="s">
        <v>5</v>
      </c>
      <c r="D30" s="11">
        <v>30</v>
      </c>
      <c r="E30" s="9" t="s">
        <v>87</v>
      </c>
    </row>
    <row r="31" spans="1:5" ht="31.5" x14ac:dyDescent="0.25">
      <c r="A31" s="8" t="s">
        <v>22</v>
      </c>
      <c r="B31" s="5" t="s">
        <v>60</v>
      </c>
      <c r="C31" s="3" t="s">
        <v>5</v>
      </c>
      <c r="D31" s="1">
        <v>1400</v>
      </c>
      <c r="E31" s="9" t="s">
        <v>87</v>
      </c>
    </row>
    <row r="32" spans="1:5" ht="47.25" x14ac:dyDescent="0.25">
      <c r="A32" s="6" t="s">
        <v>94</v>
      </c>
      <c r="B32" s="8" t="s">
        <v>68</v>
      </c>
      <c r="C32" s="10" t="s">
        <v>5</v>
      </c>
      <c r="D32" s="11">
        <v>5</v>
      </c>
      <c r="E32" s="9" t="s">
        <v>87</v>
      </c>
    </row>
    <row r="33" spans="1:5" ht="31.5" x14ac:dyDescent="0.25">
      <c r="A33" s="6" t="s">
        <v>109</v>
      </c>
      <c r="B33" s="5" t="s">
        <v>60</v>
      </c>
      <c r="C33" s="10" t="s">
        <v>36</v>
      </c>
      <c r="D33" s="1">
        <v>80</v>
      </c>
      <c r="E33" s="9" t="s">
        <v>87</v>
      </c>
    </row>
    <row r="34" spans="1:5" ht="31.5" x14ac:dyDescent="0.25">
      <c r="A34" s="6" t="s">
        <v>15</v>
      </c>
      <c r="B34" s="5" t="s">
        <v>60</v>
      </c>
      <c r="C34" s="3" t="s">
        <v>5</v>
      </c>
      <c r="D34" s="1">
        <v>2300</v>
      </c>
      <c r="E34" s="9" t="s">
        <v>87</v>
      </c>
    </row>
    <row r="35" spans="1:5" ht="31.5" x14ac:dyDescent="0.25">
      <c r="A35" s="6" t="s">
        <v>14</v>
      </c>
      <c r="B35" s="5" t="s">
        <v>60</v>
      </c>
      <c r="C35" s="3" t="s">
        <v>5</v>
      </c>
      <c r="D35" s="1">
        <v>292</v>
      </c>
      <c r="E35" s="9" t="s">
        <v>87</v>
      </c>
    </row>
    <row r="36" spans="1:5" ht="31.5" x14ac:dyDescent="0.25">
      <c r="A36" s="5" t="s">
        <v>75</v>
      </c>
      <c r="B36" s="8" t="s">
        <v>69</v>
      </c>
      <c r="C36" s="3" t="s">
        <v>5</v>
      </c>
      <c r="D36" s="1">
        <v>2100</v>
      </c>
      <c r="E36" s="9" t="s">
        <v>87</v>
      </c>
    </row>
    <row r="37" spans="1:5" ht="31.5" x14ac:dyDescent="0.25">
      <c r="A37" s="5" t="s">
        <v>20</v>
      </c>
      <c r="B37" s="5" t="s">
        <v>60</v>
      </c>
      <c r="C37" s="3" t="s">
        <v>5</v>
      </c>
      <c r="D37" s="1">
        <f>24*4*50</f>
        <v>4800</v>
      </c>
      <c r="E37" s="9" t="s">
        <v>87</v>
      </c>
    </row>
    <row r="38" spans="1:5" ht="31.5" x14ac:dyDescent="0.25">
      <c r="A38" s="8" t="s">
        <v>8</v>
      </c>
      <c r="B38" s="5" t="s">
        <v>70</v>
      </c>
      <c r="C38" s="3" t="s">
        <v>5</v>
      </c>
      <c r="D38" s="1">
        <v>4000</v>
      </c>
      <c r="E38" s="9" t="s">
        <v>87</v>
      </c>
    </row>
    <row r="39" spans="1:5" ht="31.5" x14ac:dyDescent="0.25">
      <c r="A39" s="6" t="s">
        <v>57</v>
      </c>
      <c r="B39" s="5" t="s">
        <v>60</v>
      </c>
      <c r="C39" s="3" t="s">
        <v>23</v>
      </c>
      <c r="D39" s="1">
        <f xml:space="preserve"> 3140+180</f>
        <v>3320</v>
      </c>
      <c r="E39" s="9" t="s">
        <v>87</v>
      </c>
    </row>
    <row r="40" spans="1:5" ht="31.5" x14ac:dyDescent="0.25">
      <c r="A40" s="7" t="str">
        <f>A39</f>
        <v>Mỹ phẩm các loại</v>
      </c>
      <c r="B40" s="5" t="s">
        <v>60</v>
      </c>
      <c r="C40" s="3" t="s">
        <v>6</v>
      </c>
      <c r="D40" s="1">
        <f>70*14+3840 - 1400</f>
        <v>3420</v>
      </c>
      <c r="E40" s="9" t="s">
        <v>87</v>
      </c>
    </row>
    <row r="41" spans="1:5" ht="31.5" x14ac:dyDescent="0.25">
      <c r="A41" s="7" t="s">
        <v>37</v>
      </c>
      <c r="B41" s="5" t="s">
        <v>60</v>
      </c>
      <c r="C41" s="3" t="s">
        <v>36</v>
      </c>
      <c r="D41" s="1">
        <v>60</v>
      </c>
      <c r="E41" s="9" t="s">
        <v>87</v>
      </c>
    </row>
    <row r="42" spans="1:5" ht="31.5" x14ac:dyDescent="0.25">
      <c r="A42" s="7" t="s">
        <v>35</v>
      </c>
      <c r="B42" s="5" t="s">
        <v>60</v>
      </c>
      <c r="C42" s="3" t="s">
        <v>36</v>
      </c>
      <c r="D42" s="1">
        <v>60</v>
      </c>
      <c r="E42" s="9" t="s">
        <v>87</v>
      </c>
    </row>
    <row r="43" spans="1:5" ht="31.5" x14ac:dyDescent="0.25">
      <c r="A43" s="6" t="s">
        <v>55</v>
      </c>
      <c r="B43" s="5" t="s">
        <v>60</v>
      </c>
      <c r="C43" s="10" t="s">
        <v>5</v>
      </c>
      <c r="D43" s="11">
        <v>28125</v>
      </c>
      <c r="E43" s="9" t="s">
        <v>87</v>
      </c>
    </row>
    <row r="44" spans="1:5" ht="31.5" x14ac:dyDescent="0.25">
      <c r="A44" s="5" t="s">
        <v>31</v>
      </c>
      <c r="B44" s="5" t="s">
        <v>71</v>
      </c>
      <c r="C44" s="3" t="s">
        <v>27</v>
      </c>
      <c r="D44" s="1">
        <v>2816</v>
      </c>
      <c r="E44" s="9" t="s">
        <v>87</v>
      </c>
    </row>
    <row r="45" spans="1:5" ht="31.5" x14ac:dyDescent="0.25">
      <c r="A45" s="5" t="s">
        <v>28</v>
      </c>
      <c r="B45" s="5" t="s">
        <v>71</v>
      </c>
      <c r="C45" s="3" t="s">
        <v>34</v>
      </c>
      <c r="D45" s="1">
        <f>40*72</f>
        <v>2880</v>
      </c>
      <c r="E45" s="9" t="s">
        <v>87</v>
      </c>
    </row>
    <row r="46" spans="1:5" ht="31.5" x14ac:dyDescent="0.25">
      <c r="A46" s="5" t="s">
        <v>29</v>
      </c>
      <c r="B46" s="5" t="s">
        <v>71</v>
      </c>
      <c r="C46" s="3" t="s">
        <v>34</v>
      </c>
      <c r="D46" s="1">
        <v>2600</v>
      </c>
      <c r="E46" s="9" t="s">
        <v>87</v>
      </c>
    </row>
    <row r="47" spans="1:5" ht="31.5" x14ac:dyDescent="0.25">
      <c r="A47" s="5" t="s">
        <v>30</v>
      </c>
      <c r="B47" s="5" t="s">
        <v>71</v>
      </c>
      <c r="C47" s="3" t="s">
        <v>5</v>
      </c>
      <c r="D47" s="1">
        <v>2520</v>
      </c>
      <c r="E47" s="9" t="s">
        <v>87</v>
      </c>
    </row>
    <row r="48" spans="1:5" ht="37.5" customHeight="1" x14ac:dyDescent="0.25">
      <c r="A48" s="6" t="s">
        <v>58</v>
      </c>
      <c r="B48" s="5" t="s">
        <v>60</v>
      </c>
      <c r="C48" s="10" t="s">
        <v>6</v>
      </c>
      <c r="D48" s="11">
        <f>19200+19200+13440</f>
        <v>51840</v>
      </c>
      <c r="E48" s="9" t="s">
        <v>87</v>
      </c>
    </row>
    <row r="49" spans="1:5" ht="31.5" x14ac:dyDescent="0.25">
      <c r="A49" s="5" t="s">
        <v>84</v>
      </c>
      <c r="B49" s="6" t="s">
        <v>72</v>
      </c>
      <c r="C49" s="3" t="s">
        <v>16</v>
      </c>
      <c r="D49" s="1">
        <v>24</v>
      </c>
      <c r="E49" s="9" t="s">
        <v>87</v>
      </c>
    </row>
    <row r="50" spans="1:5" ht="47.25" x14ac:dyDescent="0.25">
      <c r="A50" s="5" t="s">
        <v>9</v>
      </c>
      <c r="B50" s="5" t="s">
        <v>95</v>
      </c>
      <c r="C50" s="3" t="s">
        <v>6</v>
      </c>
      <c r="D50" s="1">
        <v>24</v>
      </c>
      <c r="E50" s="9" t="s">
        <v>87</v>
      </c>
    </row>
    <row r="51" spans="1:5" ht="47.25" x14ac:dyDescent="0.25">
      <c r="A51" s="5" t="s">
        <v>76</v>
      </c>
      <c r="B51" s="5" t="s">
        <v>86</v>
      </c>
      <c r="C51" s="3" t="s">
        <v>77</v>
      </c>
      <c r="D51" s="1">
        <v>720</v>
      </c>
      <c r="E51" s="9" t="s">
        <v>87</v>
      </c>
    </row>
    <row r="52" spans="1:5" ht="31.5" x14ac:dyDescent="0.25">
      <c r="A52" s="6" t="s">
        <v>44</v>
      </c>
      <c r="B52" s="5" t="s">
        <v>60</v>
      </c>
      <c r="C52" s="10" t="s">
        <v>5</v>
      </c>
      <c r="D52" s="11">
        <f>1400+600</f>
        <v>2000</v>
      </c>
      <c r="E52" s="9" t="s">
        <v>87</v>
      </c>
    </row>
    <row r="53" spans="1:5" ht="31.5" x14ac:dyDescent="0.25">
      <c r="A53" s="6" t="s">
        <v>43</v>
      </c>
      <c r="B53" s="5" t="s">
        <v>60</v>
      </c>
      <c r="C53" s="10" t="s">
        <v>5</v>
      </c>
      <c r="D53" s="11">
        <f>150+350+350+400+380+380</f>
        <v>2010</v>
      </c>
      <c r="E53" s="9" t="s">
        <v>87</v>
      </c>
    </row>
    <row r="54" spans="1:5" ht="31.5" x14ac:dyDescent="0.25">
      <c r="A54" s="6" t="s">
        <v>46</v>
      </c>
      <c r="B54" s="5" t="s">
        <v>60</v>
      </c>
      <c r="C54" s="10" t="s">
        <v>5</v>
      </c>
      <c r="D54" s="11">
        <f>100+200+400</f>
        <v>700</v>
      </c>
      <c r="E54" s="9" t="s">
        <v>87</v>
      </c>
    </row>
    <row r="55" spans="1:5" ht="31.5" x14ac:dyDescent="0.25">
      <c r="A55" s="6" t="s">
        <v>45</v>
      </c>
      <c r="B55" s="5" t="s">
        <v>60</v>
      </c>
      <c r="C55" s="10" t="s">
        <v>5</v>
      </c>
      <c r="D55" s="11">
        <f>40+75</f>
        <v>115</v>
      </c>
      <c r="E55" s="9" t="s">
        <v>87</v>
      </c>
    </row>
    <row r="56" spans="1:5" ht="47.25" x14ac:dyDescent="0.25">
      <c r="A56" s="6" t="s">
        <v>79</v>
      </c>
      <c r="B56" s="5" t="s">
        <v>96</v>
      </c>
      <c r="C56" s="10" t="s">
        <v>5</v>
      </c>
      <c r="D56" s="11">
        <v>530</v>
      </c>
      <c r="E56" s="9" t="s">
        <v>87</v>
      </c>
    </row>
    <row r="57" spans="1:5" ht="31.5" x14ac:dyDescent="0.25">
      <c r="A57" s="6" t="s">
        <v>39</v>
      </c>
      <c r="B57" s="5" t="s">
        <v>60</v>
      </c>
      <c r="C57" s="10" t="s">
        <v>5</v>
      </c>
      <c r="D57" s="1">
        <v>50</v>
      </c>
      <c r="E57" s="9" t="s">
        <v>87</v>
      </c>
    </row>
    <row r="58" spans="1:5" ht="31.5" x14ac:dyDescent="0.25">
      <c r="A58" s="5" t="s">
        <v>32</v>
      </c>
      <c r="B58" s="6" t="s">
        <v>73</v>
      </c>
      <c r="C58" s="3" t="s">
        <v>33</v>
      </c>
      <c r="D58" s="1">
        <v>1</v>
      </c>
      <c r="E58" s="9" t="s">
        <v>87</v>
      </c>
    </row>
    <row r="59" spans="1:5" ht="47.25" x14ac:dyDescent="0.25">
      <c r="A59" s="5" t="s">
        <v>21</v>
      </c>
      <c r="B59" s="6" t="s">
        <v>97</v>
      </c>
      <c r="C59" s="3" t="s">
        <v>5</v>
      </c>
      <c r="D59" s="1">
        <v>99</v>
      </c>
      <c r="E59" s="9" t="s">
        <v>87</v>
      </c>
    </row>
    <row r="60" spans="1:5" ht="31.5" x14ac:dyDescent="0.25">
      <c r="A60" s="6" t="s">
        <v>21</v>
      </c>
      <c r="B60" s="8" t="s">
        <v>61</v>
      </c>
      <c r="C60" s="10" t="s">
        <v>5</v>
      </c>
      <c r="D60" s="1">
        <v>150</v>
      </c>
      <c r="E60" s="9" t="s">
        <v>87</v>
      </c>
    </row>
    <row r="61" spans="1:5" ht="31.5" x14ac:dyDescent="0.25">
      <c r="A61" s="6" t="s">
        <v>17</v>
      </c>
      <c r="B61" s="5" t="s">
        <v>60</v>
      </c>
      <c r="C61" s="10" t="s">
        <v>5</v>
      </c>
      <c r="D61" s="11">
        <v>4488</v>
      </c>
      <c r="E61" s="9" t="s">
        <v>87</v>
      </c>
    </row>
    <row r="62" spans="1:5" ht="31.5" x14ac:dyDescent="0.25">
      <c r="A62" s="6" t="s">
        <v>18</v>
      </c>
      <c r="B62" s="5" t="s">
        <v>60</v>
      </c>
      <c r="C62" s="10" t="s">
        <v>5</v>
      </c>
      <c r="D62" s="11">
        <v>45</v>
      </c>
      <c r="E62" s="9" t="s">
        <v>87</v>
      </c>
    </row>
    <row r="63" spans="1:5" ht="31.5" x14ac:dyDescent="0.25">
      <c r="A63" s="6" t="s">
        <v>49</v>
      </c>
      <c r="B63" s="5" t="s">
        <v>60</v>
      </c>
      <c r="C63" s="10" t="s">
        <v>6</v>
      </c>
      <c r="D63" s="11">
        <f>12000</f>
        <v>12000</v>
      </c>
      <c r="E63" s="9" t="s">
        <v>87</v>
      </c>
    </row>
    <row r="64" spans="1:5" ht="31.5" x14ac:dyDescent="0.25">
      <c r="A64" s="6" t="s">
        <v>83</v>
      </c>
      <c r="B64" s="5" t="s">
        <v>60</v>
      </c>
      <c r="C64" s="10" t="s">
        <v>5</v>
      </c>
      <c r="D64" s="11">
        <v>500</v>
      </c>
      <c r="E64" s="9" t="s">
        <v>87</v>
      </c>
    </row>
    <row r="65" spans="1:5" ht="31.5" x14ac:dyDescent="0.25">
      <c r="A65" s="6" t="s">
        <v>13</v>
      </c>
      <c r="B65" s="7" t="s">
        <v>74</v>
      </c>
      <c r="C65" s="3" t="s">
        <v>6</v>
      </c>
      <c r="D65" s="1">
        <v>90</v>
      </c>
      <c r="E65" s="9" t="s">
        <v>87</v>
      </c>
    </row>
    <row r="66" spans="1:5" s="13" customFormat="1" ht="33.950000000000003" customHeight="1" x14ac:dyDescent="0.25">
      <c r="A66" s="9" t="s">
        <v>98</v>
      </c>
      <c r="B66" s="8" t="s">
        <v>60</v>
      </c>
      <c r="C66" s="10" t="s">
        <v>99</v>
      </c>
      <c r="D66" s="11">
        <v>250</v>
      </c>
      <c r="E66" s="9" t="s">
        <v>87</v>
      </c>
    </row>
    <row r="67" spans="1:5" s="13" customFormat="1" ht="47.25" x14ac:dyDescent="0.25">
      <c r="A67" s="9" t="s">
        <v>50</v>
      </c>
      <c r="B67" s="8" t="s">
        <v>100</v>
      </c>
      <c r="C67" s="10" t="s">
        <v>27</v>
      </c>
      <c r="D67" s="11">
        <v>40</v>
      </c>
      <c r="E67" s="9" t="s">
        <v>87</v>
      </c>
    </row>
    <row r="68" spans="1:5" s="13" customFormat="1" ht="47.25" x14ac:dyDescent="0.25">
      <c r="A68" s="9" t="s">
        <v>90</v>
      </c>
      <c r="B68" s="8" t="s">
        <v>100</v>
      </c>
      <c r="C68" s="10" t="s">
        <v>27</v>
      </c>
      <c r="D68" s="11">
        <v>110</v>
      </c>
      <c r="E68" s="9" t="s">
        <v>87</v>
      </c>
    </row>
    <row r="69" spans="1:5" s="13" customFormat="1" ht="31.5" x14ac:dyDescent="0.25">
      <c r="A69" s="9" t="s">
        <v>101</v>
      </c>
      <c r="B69" s="8" t="s">
        <v>102</v>
      </c>
      <c r="C69" s="10" t="s">
        <v>104</v>
      </c>
      <c r="D69" s="11">
        <v>1400</v>
      </c>
      <c r="E69" s="9" t="s">
        <v>87</v>
      </c>
    </row>
    <row r="70" spans="1:5" s="13" customFormat="1" ht="41.1" customHeight="1" x14ac:dyDescent="0.25">
      <c r="A70" s="9" t="s">
        <v>103</v>
      </c>
      <c r="B70" s="8" t="s">
        <v>60</v>
      </c>
      <c r="C70" s="10" t="s">
        <v>105</v>
      </c>
      <c r="D70" s="11">
        <v>240</v>
      </c>
      <c r="E70" s="9" t="s">
        <v>87</v>
      </c>
    </row>
    <row r="71" spans="1:5" s="13" customFormat="1" ht="50.45" customHeight="1" x14ac:dyDescent="0.25">
      <c r="A71" s="9" t="s">
        <v>106</v>
      </c>
      <c r="B71" s="8" t="s">
        <v>108</v>
      </c>
      <c r="C71" s="10" t="s">
        <v>104</v>
      </c>
      <c r="D71" s="11">
        <v>170</v>
      </c>
      <c r="E71" s="9" t="s">
        <v>87</v>
      </c>
    </row>
    <row r="72" spans="1:5" s="13" customFormat="1" ht="47.25" x14ac:dyDescent="0.25">
      <c r="A72" s="9" t="s">
        <v>107</v>
      </c>
      <c r="B72" s="8" t="s">
        <v>67</v>
      </c>
      <c r="C72" s="10" t="s">
        <v>105</v>
      </c>
      <c r="D72" s="11">
        <v>120</v>
      </c>
      <c r="E72" s="9" t="s">
        <v>87</v>
      </c>
    </row>
    <row r="73" spans="1:5" s="14" customFormat="1" ht="20.25" customHeight="1" x14ac:dyDescent="0.25">
      <c r="A73" s="15" t="s">
        <v>112</v>
      </c>
      <c r="B73" s="15"/>
      <c r="C73" s="15"/>
      <c r="D73" s="16">
        <f>SUM(D2:D72)</f>
        <v>171697</v>
      </c>
      <c r="E73" s="17"/>
    </row>
  </sheetData>
  <autoFilter ref="A1:E65" xr:uid="{00000000-0009-0000-0000-000000000000}"/>
  <sortState ref="A2:E63">
    <sortCondition ref="A2:A63"/>
  </sortState>
  <mergeCells count="1">
    <mergeCell ref="A73:C7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HAHA LAND</dc:creator>
  <cp:lastModifiedBy>Administrator</cp:lastModifiedBy>
  <cp:lastPrinted>2026-10-07T08:18:10Z</cp:lastPrinted>
  <dcterms:created xsi:type="dcterms:W3CDTF">2024-11-16T04:10:06Z</dcterms:created>
  <dcterms:modified xsi:type="dcterms:W3CDTF">2026-10-07T08:54:43Z</dcterms:modified>
</cp:coreProperties>
</file>